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ba\Downloads\"/>
    </mc:Choice>
  </mc:AlternateContent>
  <xr:revisionPtr revIDLastSave="0" documentId="13_ncr:1_{FA90D870-D7A3-4E70-83E3-DD170E2EB70D}" xr6:coauthVersionLast="47" xr6:coauthVersionMax="47" xr10:uidLastSave="{00000000-0000-0000-0000-000000000000}"/>
  <bookViews>
    <workbookView xWindow="-110" yWindow="-110" windowWidth="19420" windowHeight="10420" xr2:uid="{A635C827-719F-4AB6-8BF0-AB09945A851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J19" i="1"/>
  <c r="J18" i="1"/>
  <c r="J17" i="1"/>
  <c r="J16" i="1"/>
  <c r="J15" i="1"/>
  <c r="J14" i="1"/>
  <c r="J13" i="1"/>
  <c r="J12" i="1"/>
  <c r="J10" i="1"/>
  <c r="J11" i="1"/>
  <c r="J9" i="1"/>
  <c r="J8" i="1"/>
  <c r="J7" i="1"/>
  <c r="G6" i="1"/>
  <c r="G5" i="1"/>
  <c r="G4" i="1"/>
  <c r="J4" i="1" s="1"/>
  <c r="G3" i="1"/>
  <c r="J3" i="1"/>
  <c r="J5" i="1"/>
  <c r="J6" i="1"/>
  <c r="J2" i="1"/>
  <c r="H19" i="1"/>
  <c r="I17" i="1"/>
  <c r="G14" i="1"/>
  <c r="D17" i="1"/>
  <c r="G17" i="1" s="1"/>
  <c r="B23" i="1"/>
  <c r="D16" i="1"/>
  <c r="I16" i="1" s="1"/>
  <c r="D15" i="1"/>
  <c r="I15" i="1" s="1"/>
  <c r="D14" i="1"/>
  <c r="I14" i="1" s="1"/>
  <c r="D12" i="1"/>
  <c r="G12" i="1" s="1"/>
  <c r="D11" i="1"/>
  <c r="I11" i="1" s="1"/>
  <c r="D4" i="1"/>
  <c r="D5" i="1"/>
  <c r="D6" i="1"/>
  <c r="I6" i="1" s="1"/>
  <c r="D3" i="1"/>
  <c r="I3" i="1" s="1"/>
  <c r="D2" i="1"/>
  <c r="I2" i="1" s="1"/>
  <c r="I13" i="1"/>
  <c r="E18" i="1"/>
  <c r="E19" i="1" s="1"/>
  <c r="C19" i="1"/>
  <c r="I10" i="1"/>
  <c r="I9" i="1"/>
  <c r="I8" i="1"/>
  <c r="I7" i="1"/>
  <c r="I5" i="1"/>
  <c r="G11" i="1" l="1"/>
  <c r="D19" i="1"/>
  <c r="I19" i="1" s="1"/>
  <c r="I12" i="1"/>
  <c r="G2" i="1"/>
</calcChain>
</file>

<file path=xl/sharedStrings.xml><?xml version="1.0" encoding="utf-8"?>
<sst xmlns="http://schemas.openxmlformats.org/spreadsheetml/2006/main" count="53" uniqueCount="45">
  <si>
    <t>Google ads</t>
  </si>
  <si>
    <t>Facebook ads</t>
  </si>
  <si>
    <t>Google My Business</t>
  </si>
  <si>
    <t>Instagram organique</t>
  </si>
  <si>
    <t>Facebook organique</t>
  </si>
  <si>
    <t>Tik tok organique</t>
  </si>
  <si>
    <t>Google réf. naturel</t>
  </si>
  <si>
    <t>Tiktok ads</t>
  </si>
  <si>
    <t>Visibilité 
naturelle</t>
  </si>
  <si>
    <t>Outils/
Services de visibilité</t>
  </si>
  <si>
    <t>Logiciel mailing</t>
  </si>
  <si>
    <t>SMS marketing</t>
  </si>
  <si>
    <t>Apporteur affaires</t>
  </si>
  <si>
    <t>ROAS</t>
  </si>
  <si>
    <t>Nombre 
de clients générés</t>
  </si>
  <si>
    <t>Temps passé</t>
  </si>
  <si>
    <t>VUE MENSUELLE</t>
  </si>
  <si>
    <t>Montant de mes séances à l'heure</t>
  </si>
  <si>
    <t>Cout/
votre tarif horaire</t>
  </si>
  <si>
    <t>Autres</t>
  </si>
  <si>
    <t>Outil/prestataire A</t>
  </si>
  <si>
    <t>Outil/prestataire B</t>
  </si>
  <si>
    <t>Outil/prestataire C</t>
  </si>
  <si>
    <t>Publicités payantes</t>
  </si>
  <si>
    <t>Hebergement du site</t>
  </si>
  <si>
    <t>WIX/OVH…</t>
  </si>
  <si>
    <t>Intitule du frais</t>
  </si>
  <si>
    <t/>
  </si>
  <si>
    <t>Customer Life time Value (CLV)</t>
  </si>
  <si>
    <t>Annuaires payants</t>
  </si>
  <si>
    <t>Achat pub</t>
  </si>
  <si>
    <t>Abonnement annuaire</t>
  </si>
  <si>
    <t>Abonnement outil</t>
  </si>
  <si>
    <t>Abonnement Hebergement</t>
  </si>
  <si>
    <t>Cout Hébergement du site à l'année</t>
  </si>
  <si>
    <t>FRAIS :
Dépenses &amp; abonnement/
mois</t>
  </si>
  <si>
    <t>TOTAL</t>
  </si>
  <si>
    <t>TOTAL DES COÛTS
cout horaire + frais</t>
  </si>
  <si>
    <t>Frais apporteur affaire</t>
  </si>
  <si>
    <t>Abonnement mensuel ?</t>
  </si>
  <si>
    <t>Nombre de fois (moyenne) où mes clients reviennent</t>
  </si>
  <si>
    <t>Cout client
(CAC)</t>
  </si>
  <si>
    <t>Reseaux (travailler mon réseau de partenaires)</t>
  </si>
  <si>
    <t>Pharmacies</t>
  </si>
  <si>
    <t>Achat Liens + Temps passé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</si>
</sst>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/>
      <diagonal/>
    </border>
    <border>
      <left style="medium">
        <color theme="1" tint="0.249977111117893"/>
      </left>
      <right style="thin">
        <color theme="0"/>
      </right>
      <top style="medium">
        <color theme="1" tint="0.249977111117893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6" xfId="0" applyFont="1" applyFill="1" applyBorder="1"/>
    <xf numFmtId="0" fontId="4" fillId="2" borderId="1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1" fillId="5" borderId="9" xfId="0" applyFont="1" applyFill="1" applyBorder="1"/>
    <xf numFmtId="0" fontId="4" fillId="2" borderId="11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4" fillId="2" borderId="7" xfId="0" applyFont="1" applyFill="1" applyBorder="1"/>
    <xf numFmtId="0" fontId="4" fillId="2" borderId="13" xfId="0" applyFont="1" applyFill="1" applyBorder="1"/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14" xfId="0" applyFont="1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5" xfId="0" quotePrefix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24" xfId="0" applyFont="1" applyBorder="1"/>
    <xf numFmtId="0" fontId="6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6" fillId="0" borderId="25" xfId="0" applyNumberFormat="1" applyFont="1" applyBorder="1"/>
    <xf numFmtId="0" fontId="1" fillId="2" borderId="26" xfId="0" applyFont="1" applyFill="1" applyBorder="1" applyAlignment="1">
      <alignment horizontal="center" vertic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6" xfId="0" applyFont="1" applyFill="1" applyBorder="1"/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15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F2F2-3A17-45D6-A768-AE34CFA2FA37}">
  <dimension ref="A1:J24"/>
  <sheetViews>
    <sheetView tabSelected="1" workbookViewId="0">
      <selection activeCell="I16" sqref="I16"/>
    </sheetView>
  </sheetViews>
  <sheetFormatPr baseColWidth="10" defaultRowHeight="14.5" x14ac:dyDescent="0.35"/>
  <cols>
    <col min="1" max="1" width="45" customWidth="1"/>
    <col min="2" max="2" width="19.81640625" customWidth="1"/>
    <col min="3" max="3" width="17.81640625" bestFit="1" customWidth="1"/>
    <col min="4" max="4" width="17.81640625" customWidth="1"/>
    <col min="5" max="5" width="23.90625" customWidth="1"/>
    <col min="6" max="6" width="24.1796875" customWidth="1"/>
    <col min="7" max="7" width="23.90625" customWidth="1"/>
    <col min="8" max="8" width="18" customWidth="1"/>
  </cols>
  <sheetData>
    <row r="1" spans="1:10" ht="44" thickBot="1" x14ac:dyDescent="0.4">
      <c r="A1" s="8" t="s">
        <v>16</v>
      </c>
      <c r="B1" s="7"/>
      <c r="C1" s="44" t="s">
        <v>15</v>
      </c>
      <c r="D1" s="45" t="s">
        <v>18</v>
      </c>
      <c r="E1" s="45" t="s">
        <v>35</v>
      </c>
      <c r="F1" s="46" t="s">
        <v>26</v>
      </c>
      <c r="G1" s="45" t="s">
        <v>37</v>
      </c>
      <c r="H1" s="45" t="s">
        <v>14</v>
      </c>
      <c r="I1" s="47" t="s">
        <v>41</v>
      </c>
      <c r="J1" s="64" t="s">
        <v>13</v>
      </c>
    </row>
    <row r="2" spans="1:10" x14ac:dyDescent="0.35">
      <c r="A2" s="67" t="s">
        <v>8</v>
      </c>
      <c r="B2" s="9" t="s">
        <v>6</v>
      </c>
      <c r="C2" s="30">
        <v>2</v>
      </c>
      <c r="D2" s="20">
        <f>C2*$B$21</f>
        <v>120</v>
      </c>
      <c r="E2" s="19">
        <v>300</v>
      </c>
      <c r="F2" s="18" t="s">
        <v>44</v>
      </c>
      <c r="G2" s="38">
        <f>D2+E2</f>
        <v>420</v>
      </c>
      <c r="H2" s="19">
        <v>3</v>
      </c>
      <c r="I2" s="48">
        <f>(D2+E2)/H2</f>
        <v>140</v>
      </c>
      <c r="J2" s="11">
        <f t="shared" ref="J2:J19" si="0">(H2*$B$23)/G2</f>
        <v>1.2857142857142858</v>
      </c>
    </row>
    <row r="3" spans="1:10" x14ac:dyDescent="0.35">
      <c r="A3" s="67"/>
      <c r="B3" s="10" t="s">
        <v>2</v>
      </c>
      <c r="C3" s="22">
        <v>1</v>
      </c>
      <c r="D3" s="11">
        <f>C3*$B$21</f>
        <v>60</v>
      </c>
      <c r="E3" s="14"/>
      <c r="F3" s="14" t="s">
        <v>15</v>
      </c>
      <c r="G3" s="11">
        <f>D3+E3</f>
        <v>60</v>
      </c>
      <c r="H3" s="13">
        <v>2</v>
      </c>
      <c r="I3" s="49">
        <f>(D3+E3)/H3</f>
        <v>30</v>
      </c>
      <c r="J3" s="11">
        <f t="shared" si="0"/>
        <v>6</v>
      </c>
    </row>
    <row r="4" spans="1:10" ht="14.5" customHeight="1" x14ac:dyDescent="0.35">
      <c r="A4" s="67"/>
      <c r="B4" s="10" t="s">
        <v>3</v>
      </c>
      <c r="C4" s="22">
        <v>1</v>
      </c>
      <c r="D4" s="11">
        <f t="shared" ref="D4:D6" si="1">C4*$B$21</f>
        <v>60</v>
      </c>
      <c r="E4" s="14"/>
      <c r="F4" s="14" t="s">
        <v>15</v>
      </c>
      <c r="G4" s="11">
        <f>D4+E4</f>
        <v>60</v>
      </c>
      <c r="H4" s="13">
        <v>0</v>
      </c>
      <c r="I4" s="49" t="e">
        <f>(D4+E4)/H4</f>
        <v>#DIV/0!</v>
      </c>
      <c r="J4" s="11">
        <f t="shared" si="0"/>
        <v>0</v>
      </c>
    </row>
    <row r="5" spans="1:10" x14ac:dyDescent="0.35">
      <c r="A5" s="67"/>
      <c r="B5" s="10" t="s">
        <v>4</v>
      </c>
      <c r="C5" s="22">
        <v>1</v>
      </c>
      <c r="D5" s="11">
        <f t="shared" si="1"/>
        <v>60</v>
      </c>
      <c r="E5" s="14"/>
      <c r="F5" s="14" t="s">
        <v>15</v>
      </c>
      <c r="G5" s="11">
        <f>D5+E5</f>
        <v>60</v>
      </c>
      <c r="H5" s="13">
        <v>0</v>
      </c>
      <c r="I5" s="49" t="e">
        <f t="shared" ref="I5:I17" si="2">(D5+E5)/H5</f>
        <v>#DIV/0!</v>
      </c>
      <c r="J5" s="11">
        <f t="shared" si="0"/>
        <v>0</v>
      </c>
    </row>
    <row r="6" spans="1:10" ht="15" thickBot="1" x14ac:dyDescent="0.4">
      <c r="A6" s="68"/>
      <c r="B6" s="16" t="s">
        <v>5</v>
      </c>
      <c r="C6" s="31">
        <v>1</v>
      </c>
      <c r="D6" s="11">
        <f t="shared" si="1"/>
        <v>60</v>
      </c>
      <c r="E6" s="26"/>
      <c r="F6" s="26" t="s">
        <v>15</v>
      </c>
      <c r="G6" s="28">
        <f>D6+E6</f>
        <v>60</v>
      </c>
      <c r="H6" s="27">
        <v>0</v>
      </c>
      <c r="I6" s="50" t="e">
        <f t="shared" si="2"/>
        <v>#DIV/0!</v>
      </c>
      <c r="J6" s="11">
        <f t="shared" si="0"/>
        <v>0</v>
      </c>
    </row>
    <row r="7" spans="1:10" ht="14.5" customHeight="1" x14ac:dyDescent="0.35">
      <c r="A7" s="66" t="s">
        <v>23</v>
      </c>
      <c r="B7" s="1" t="s">
        <v>0</v>
      </c>
      <c r="C7" s="32" t="s">
        <v>27</v>
      </c>
      <c r="D7" s="18"/>
      <c r="E7" s="19">
        <v>100</v>
      </c>
      <c r="F7" s="20" t="s">
        <v>30</v>
      </c>
      <c r="G7" s="19"/>
      <c r="H7" s="19">
        <v>3</v>
      </c>
      <c r="I7" s="48">
        <f t="shared" si="2"/>
        <v>33.333333333333336</v>
      </c>
      <c r="J7" s="11" t="e">
        <f t="shared" si="0"/>
        <v>#DIV/0!</v>
      </c>
    </row>
    <row r="8" spans="1:10" ht="14.5" customHeight="1" x14ac:dyDescent="0.35">
      <c r="A8" s="67"/>
      <c r="B8" s="1" t="s">
        <v>1</v>
      </c>
      <c r="C8" s="33"/>
      <c r="D8" s="12"/>
      <c r="E8" s="13">
        <v>100</v>
      </c>
      <c r="F8" s="11" t="s">
        <v>30</v>
      </c>
      <c r="G8" s="13"/>
      <c r="H8" s="13">
        <v>3</v>
      </c>
      <c r="I8" s="49">
        <f t="shared" si="2"/>
        <v>33.333333333333336</v>
      </c>
      <c r="J8" s="11" t="e">
        <f t="shared" si="0"/>
        <v>#DIV/0!</v>
      </c>
    </row>
    <row r="9" spans="1:10" ht="15" thickBot="1" x14ac:dyDescent="0.4">
      <c r="A9" s="68"/>
      <c r="B9" s="3" t="s">
        <v>7</v>
      </c>
      <c r="C9" s="25"/>
      <c r="D9" s="26"/>
      <c r="E9" s="27">
        <v>0</v>
      </c>
      <c r="F9" s="28" t="s">
        <v>30</v>
      </c>
      <c r="G9" s="27"/>
      <c r="H9" s="27">
        <v>0</v>
      </c>
      <c r="I9" s="50" t="e">
        <f t="shared" si="2"/>
        <v>#DIV/0!</v>
      </c>
      <c r="J9" s="11" t="e">
        <f t="shared" si="0"/>
        <v>#DIV/0!</v>
      </c>
    </row>
    <row r="10" spans="1:10" x14ac:dyDescent="0.35">
      <c r="A10" s="69" t="s">
        <v>9</v>
      </c>
      <c r="B10" s="2" t="s">
        <v>29</v>
      </c>
      <c r="C10" s="17"/>
      <c r="D10" s="18"/>
      <c r="E10" s="19">
        <v>39.9</v>
      </c>
      <c r="F10" s="20" t="s">
        <v>31</v>
      </c>
      <c r="G10" s="19"/>
      <c r="H10" s="19">
        <v>1</v>
      </c>
      <c r="I10" s="21">
        <f t="shared" si="2"/>
        <v>39.9</v>
      </c>
      <c r="J10" s="11" t="e">
        <f t="shared" si="0"/>
        <v>#DIV/0!</v>
      </c>
    </row>
    <row r="11" spans="1:10" x14ac:dyDescent="0.35">
      <c r="A11" s="70"/>
      <c r="B11" s="1" t="s">
        <v>10</v>
      </c>
      <c r="C11" s="22">
        <v>0</v>
      </c>
      <c r="D11" s="11">
        <f>C11*$B$21</f>
        <v>0</v>
      </c>
      <c r="E11" s="13">
        <v>17.899999999999999</v>
      </c>
      <c r="F11" s="11" t="s">
        <v>32</v>
      </c>
      <c r="G11" s="39">
        <f>D11+E11</f>
        <v>17.899999999999999</v>
      </c>
      <c r="H11" s="13">
        <v>1</v>
      </c>
      <c r="I11" s="23">
        <f t="shared" si="2"/>
        <v>17.899999999999999</v>
      </c>
      <c r="J11" s="11">
        <f t="shared" si="0"/>
        <v>10.05586592178771</v>
      </c>
    </row>
    <row r="12" spans="1:10" x14ac:dyDescent="0.35">
      <c r="A12" s="70"/>
      <c r="B12" s="1" t="s">
        <v>11</v>
      </c>
      <c r="C12" s="22">
        <v>0</v>
      </c>
      <c r="D12" s="11">
        <f>C12*$B$21</f>
        <v>0</v>
      </c>
      <c r="E12" s="13">
        <v>0</v>
      </c>
      <c r="F12" s="11" t="s">
        <v>32</v>
      </c>
      <c r="G12" s="39">
        <f>D12+E12</f>
        <v>0</v>
      </c>
      <c r="H12" s="13">
        <v>0</v>
      </c>
      <c r="I12" s="23" t="e">
        <f t="shared" si="2"/>
        <v>#DIV/0!</v>
      </c>
      <c r="J12" s="11" t="e">
        <f t="shared" si="0"/>
        <v>#DIV/0!</v>
      </c>
    </row>
    <row r="13" spans="1:10" ht="15" thickBot="1" x14ac:dyDescent="0.4">
      <c r="A13" s="71"/>
      <c r="B13" s="1" t="s">
        <v>12</v>
      </c>
      <c r="C13" s="25"/>
      <c r="D13" s="26"/>
      <c r="E13" s="27">
        <v>0</v>
      </c>
      <c r="F13" s="28" t="s">
        <v>38</v>
      </c>
      <c r="G13" s="27"/>
      <c r="H13" s="28"/>
      <c r="I13" s="23" t="e">
        <f t="shared" si="2"/>
        <v>#DIV/0!</v>
      </c>
      <c r="J13" s="11" t="e">
        <f t="shared" si="0"/>
        <v>#DIV/0!</v>
      </c>
    </row>
    <row r="14" spans="1:10" x14ac:dyDescent="0.35">
      <c r="A14" s="72" t="s">
        <v>19</v>
      </c>
      <c r="B14" s="4" t="s">
        <v>20</v>
      </c>
      <c r="C14" s="17"/>
      <c r="D14" s="20">
        <f>C14*$B$21</f>
        <v>0</v>
      </c>
      <c r="E14" s="19">
        <v>50</v>
      </c>
      <c r="F14" s="19" t="s">
        <v>39</v>
      </c>
      <c r="G14" s="38">
        <f>D14+E14</f>
        <v>50</v>
      </c>
      <c r="H14" s="19">
        <v>2</v>
      </c>
      <c r="I14" s="21">
        <f t="shared" si="2"/>
        <v>25</v>
      </c>
      <c r="J14" s="11">
        <f t="shared" si="0"/>
        <v>7.2</v>
      </c>
    </row>
    <row r="15" spans="1:10" x14ac:dyDescent="0.35">
      <c r="A15" s="73"/>
      <c r="B15" s="1" t="s">
        <v>21</v>
      </c>
      <c r="C15" s="24"/>
      <c r="D15" s="11">
        <f>C15*$B$21</f>
        <v>0</v>
      </c>
      <c r="E15" s="13">
        <v>0</v>
      </c>
      <c r="F15" s="11"/>
      <c r="G15" s="13"/>
      <c r="H15" s="13">
        <v>0</v>
      </c>
      <c r="I15" s="23" t="e">
        <f t="shared" si="2"/>
        <v>#DIV/0!</v>
      </c>
      <c r="J15" s="11" t="e">
        <f t="shared" si="0"/>
        <v>#DIV/0!</v>
      </c>
    </row>
    <row r="16" spans="1:10" ht="15" thickBot="1" x14ac:dyDescent="0.4">
      <c r="A16" s="74"/>
      <c r="B16" s="53" t="s">
        <v>22</v>
      </c>
      <c r="C16" s="25"/>
      <c r="D16" s="28">
        <f>C16*$B$21</f>
        <v>0</v>
      </c>
      <c r="E16" s="27">
        <v>0</v>
      </c>
      <c r="F16" s="28"/>
      <c r="G16" s="27"/>
      <c r="H16" s="27">
        <v>0</v>
      </c>
      <c r="I16" s="29" t="e">
        <f t="shared" si="2"/>
        <v>#DIV/0!</v>
      </c>
      <c r="J16" s="11" t="e">
        <f t="shared" si="0"/>
        <v>#DIV/0!</v>
      </c>
    </row>
    <row r="17" spans="1:10" ht="15" thickBot="1" x14ac:dyDescent="0.4">
      <c r="A17" s="52" t="s">
        <v>42</v>
      </c>
      <c r="B17" s="55" t="s">
        <v>43</v>
      </c>
      <c r="C17" s="62">
        <v>2</v>
      </c>
      <c r="D17" s="56">
        <f>C17*$B$21</f>
        <v>120</v>
      </c>
      <c r="E17" s="57">
        <v>0</v>
      </c>
      <c r="F17" s="56" t="s">
        <v>15</v>
      </c>
      <c r="G17" s="63">
        <f>D17+E17</f>
        <v>120</v>
      </c>
      <c r="H17" s="57">
        <v>1</v>
      </c>
      <c r="I17" s="58">
        <f t="shared" si="2"/>
        <v>120</v>
      </c>
      <c r="J17" s="11">
        <f t="shared" si="0"/>
        <v>1.5</v>
      </c>
    </row>
    <row r="18" spans="1:10" ht="15" thickBot="1" x14ac:dyDescent="0.4">
      <c r="A18" s="34" t="s">
        <v>24</v>
      </c>
      <c r="B18" s="54" t="s">
        <v>25</v>
      </c>
      <c r="C18" s="59"/>
      <c r="D18" s="60"/>
      <c r="E18" s="65">
        <f>$B$24/12</f>
        <v>16.666666666666668</v>
      </c>
      <c r="F18" s="28" t="s">
        <v>33</v>
      </c>
      <c r="G18" s="60"/>
      <c r="H18" s="60"/>
      <c r="I18" s="61"/>
      <c r="J18" s="11" t="e">
        <f t="shared" si="0"/>
        <v>#DIV/0!</v>
      </c>
    </row>
    <row r="19" spans="1:10" ht="19" thickBot="1" x14ac:dyDescent="0.5">
      <c r="A19" s="35" t="s">
        <v>36</v>
      </c>
      <c r="B19" s="35"/>
      <c r="C19" s="37">
        <f>SUM(C2:C6,C11:C12)</f>
        <v>6</v>
      </c>
      <c r="D19" s="42">
        <f>SUM(D2:D6,D11:D12,D14:D16)</f>
        <v>360</v>
      </c>
      <c r="E19" s="43">
        <f>SUM(E2,E7:E9,E10:E13,E14:E16,E18)</f>
        <v>624.46666666666658</v>
      </c>
      <c r="F19" s="36"/>
      <c r="G19" s="36"/>
      <c r="H19" s="41">
        <f>SUM(H2:H17)</f>
        <v>16</v>
      </c>
      <c r="I19" s="51">
        <f>(D19+E19)/H19</f>
        <v>61.529166666666661</v>
      </c>
      <c r="J19" s="11" t="e">
        <f t="shared" si="0"/>
        <v>#DIV/0!</v>
      </c>
    </row>
    <row r="20" spans="1:10" ht="15" thickBot="1" x14ac:dyDescent="0.4"/>
    <row r="21" spans="1:10" ht="15" thickBot="1" x14ac:dyDescent="0.4">
      <c r="A21" s="6" t="s">
        <v>17</v>
      </c>
      <c r="B21" s="5">
        <v>60</v>
      </c>
    </row>
    <row r="22" spans="1:10" ht="15" thickBot="1" x14ac:dyDescent="0.4">
      <c r="A22" s="6" t="s">
        <v>40</v>
      </c>
      <c r="B22" s="5">
        <v>3</v>
      </c>
    </row>
    <row r="23" spans="1:10" ht="15" thickBot="1" x14ac:dyDescent="0.4">
      <c r="A23" s="6" t="s">
        <v>28</v>
      </c>
      <c r="B23" s="40">
        <f>B21*B22</f>
        <v>180</v>
      </c>
    </row>
    <row r="24" spans="1:10" ht="15" thickBot="1" x14ac:dyDescent="0.4">
      <c r="A24" s="6" t="s">
        <v>34</v>
      </c>
      <c r="B24" s="15">
        <v>200</v>
      </c>
    </row>
  </sheetData>
  <mergeCells count="4">
    <mergeCell ref="A7:A9"/>
    <mergeCell ref="A2:A6"/>
    <mergeCell ref="A10:A13"/>
    <mergeCell ref="A14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thibault fitoussi</dc:creator>
  <cp:lastModifiedBy>thibault fitoussi</cp:lastModifiedBy>
  <dcterms:created xsi:type="dcterms:W3CDTF">2022-11-17T16:39:19Z</dcterms:created>
  <dcterms:modified xsi:type="dcterms:W3CDTF">2022-12-29T10:46:34Z</dcterms:modified>
</cp:coreProperties>
</file>